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28680" yWindow="-120" windowWidth="29040" windowHeight="16440"/>
  </bookViews>
  <sheets>
    <sheet name="KP" sheetId="1" r:id="rId1"/>
  </sheets>
  <definedNames>
    <definedName name="_xlnm._FilterDatabase" localSheetId="0" hidden="1">KP!$A$6:$S$33</definedName>
    <definedName name="_xlnm.Print_Area" localSheetId="0">KP!$B$2:$R$36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/>
  <c r="G28"/>
  <c r="G29"/>
  <c r="G30"/>
  <c r="G31"/>
  <c r="G32"/>
  <c r="G33"/>
  <c r="J27"/>
  <c r="K27"/>
  <c r="J28"/>
  <c r="K28"/>
  <c r="J29"/>
  <c r="K29"/>
  <c r="J30"/>
  <c r="K30"/>
  <c r="J31"/>
  <c r="K31"/>
  <c r="J32"/>
  <c r="K32"/>
  <c r="J33"/>
  <c r="K33"/>
  <c r="G22"/>
  <c r="G23"/>
  <c r="G24"/>
  <c r="G25"/>
  <c r="G26"/>
  <c r="J22"/>
  <c r="K22"/>
  <c r="J23"/>
  <c r="K23"/>
  <c r="J24"/>
  <c r="K24"/>
  <c r="J25"/>
  <c r="K25"/>
  <c r="J26"/>
  <c r="K26"/>
  <c r="J7"/>
  <c r="G12"/>
  <c r="G13"/>
  <c r="G14"/>
  <c r="G15"/>
  <c r="G16"/>
  <c r="G17"/>
  <c r="G18"/>
  <c r="G19"/>
  <c r="G20"/>
  <c r="G21"/>
  <c r="G11" l="1"/>
  <c r="G10"/>
  <c r="G9"/>
  <c r="G8"/>
  <c r="G7"/>
  <c r="K21" l="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I36" l="1"/>
  <c r="H36"/>
</calcChain>
</file>

<file path=xl/sharedStrings.xml><?xml version="1.0" encoding="utf-8"?>
<sst xmlns="http://schemas.openxmlformats.org/spreadsheetml/2006/main" count="127" uniqueCount="84">
  <si>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</si>
  <si>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</si>
  <si>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</si>
  <si>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</si>
  <si>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</si>
  <si>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</si>
  <si>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</si>
  <si>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</si>
  <si>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</si>
  <si>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</si>
  <si>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</si>
  <si>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</si>
  <si>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</si>
  <si>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</si>
  <si>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</si>
  <si>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</si>
  <si>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</si>
  <si>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</si>
  <si>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</si>
  <si>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</si>
  <si>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</si>
  <si>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</si>
  <si>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</si>
  <si>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</si>
  <si>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</si>
  <si>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</si>
  <si>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</si>
  <si>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005 - 2023</t>
  </si>
  <si>
    <t>bal</t>
  </si>
  <si>
    <t>Nezávěsné hladké PVC obaly, vkládání na šířku i na výšku, min. 150 mic, min. 10 ks v balení.</t>
  </si>
  <si>
    <t>Lepicí páska 25mm x 66m transparentní</t>
  </si>
  <si>
    <t>ks</t>
  </si>
  <si>
    <t>Kvalitní lepicí páska průhledná.</t>
  </si>
  <si>
    <t>Lepicí páska 38mm x 66m transparentní</t>
  </si>
  <si>
    <t>Lepicí páska 48-50mm x 66m transparentní</t>
  </si>
  <si>
    <t>Stíratelný, světlostálý, kulatý, vláknový hrot, šíře stopy 2,5 mm, ventilační uzávěr. Na bílé tabule.</t>
  </si>
  <si>
    <t>Stíratelný, světlostálý, kulatý, vláknový hrot, šíře stopy 2,5 mm, ventilační uzávěr. Na bílé tabule, sklo, PVC, porcelán.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</si>
  <si>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</si>
  <si>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</si>
  <si>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</si>
  <si>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</si>
  <si>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</si>
  <si>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</si>
  <si>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</si>
  <si>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 xml:space="preserve">Křída bílá  </t>
  </si>
  <si>
    <t>Sada bílých školních kříd, min. 100 ks v balení.</t>
  </si>
  <si>
    <t>Křída barevná  sada 6barev</t>
  </si>
  <si>
    <t>Sada školních kříd, 6 barev.</t>
  </si>
  <si>
    <t>Lepicí páska 33 m x 19 mm, transparentní, odvíječ s kovovým nožem.</t>
  </si>
  <si>
    <t>Transparentní lepicí páska vhodná do stolních odvíječů, šíře 19 mm, návin min. 30 m.</t>
  </si>
  <si>
    <t>Box magazin cca 330 x 250 mm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</si>
  <si>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</si>
  <si>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</si>
  <si>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Papír kancelářský A4 kvalita"B"  </t>
  </si>
  <si>
    <t>Blok A4 - drátěná vazba s PP deskami, linkovaný, mix barev</t>
  </si>
  <si>
    <t>Korková nástěnka 60 x 90 cm</t>
  </si>
  <si>
    <t>Kvalitní korkové tabule s dřevěným rámem, včetně háčků na zavěšení a špendlíků.</t>
  </si>
  <si>
    <t>KMA - Lenka Janečková, 
Tel.: 37763 2601,
E-mail: lenkaja@kma.zcu.cz</t>
  </si>
  <si>
    <t>Technická 8,
301 00 Plzeň,
Fakulta aplikovaných věd - Katedra matematiky,
místnost UC 226</t>
  </si>
  <si>
    <t>UK PED - Irena Pešíková, 
Tel.: 37763 7733,
E-mail:  pesikova@uk.zcu.cz</t>
  </si>
  <si>
    <t>Klatovská 51, 
301 00 Plzeň,
Pedagogická knihovna, 
místnost KL 108</t>
  </si>
  <si>
    <t>SPA - Ing. Jarmila Ircingová, Ph.D.,
Tel.: 728 548 2972</t>
  </si>
  <si>
    <t>Univerzitní 22,
301 00 Plzeň,
Fakulta ekonomická - Děkanát,
místnost UL 404</t>
  </si>
  <si>
    <t>KMT-T - Mgr. Jan Fadrhonc, Ph.D.,
Tel.: 602 110 331</t>
  </si>
  <si>
    <t>Klatovská 51, 
301 00 Plzeň,
Fakulta pedagogická - Katedra matematiky, fyziky a technické výchovy,
místnost KL 238</t>
  </si>
  <si>
    <t>KME - Jana Nocarová,
Tel.: 37763 2301</t>
  </si>
  <si>
    <t>Technická 8, 
301 00 Plzeň, 
Fakulta aplikovaných věd - Katedra mechaniky,
místnost UN 432</t>
  </si>
  <si>
    <t>Obaly "L" A4 - čiré</t>
  </si>
  <si>
    <r>
      <t xml:space="preserve">Popisovač tabulový 2,5 mm - </t>
    </r>
    <r>
      <rPr>
        <b/>
        <sz val="11"/>
        <rFont val="Calibri"/>
        <family val="2"/>
        <charset val="238"/>
      </rPr>
      <t>černý</t>
    </r>
  </si>
  <si>
    <r>
      <t>Popisovač tabulový 2,5 mm -</t>
    </r>
    <r>
      <rPr>
        <b/>
        <sz val="11"/>
        <rFont val="Calibri"/>
        <family val="2"/>
        <charset val="238"/>
      </rPr>
      <t xml:space="preserve"> modrý</t>
    </r>
  </si>
  <si>
    <r>
      <t>Popisovač tabulový 2,5 mm -</t>
    </r>
    <r>
      <rPr>
        <b/>
        <sz val="11"/>
        <rFont val="Calibri"/>
        <family val="2"/>
        <charset val="238"/>
      </rPr>
      <t xml:space="preserve"> zelený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</si>
  <si>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červený</t>
    </r>
  </si>
  <si>
    <t>Lepicí páska s odvíječem lepenky 19 mm</t>
  </si>
  <si>
    <r>
      <t xml:space="preserve">Náplň pro popisovač PILOT V-Board Master na bílé tabule - barva inkoustu </t>
    </r>
    <r>
      <rPr>
        <b/>
        <sz val="11"/>
        <rFont val="Calibri"/>
        <family val="2"/>
        <charset val="238"/>
      </rPr>
      <t>černá</t>
    </r>
  </si>
  <si>
    <r>
      <t xml:space="preserve">Náplň pro popisovač PILOT V-Board Master na bílé tabule - barva inkoustu </t>
    </r>
    <r>
      <rPr>
        <b/>
        <sz val="11"/>
        <rFont val="Calibri"/>
        <family val="2"/>
        <charset val="238"/>
      </rPr>
      <t>modrá</t>
    </r>
  </si>
  <si>
    <t xml:space="preserve">lepicí páska do stolních odvíječů - náplň 19 mm </t>
  </si>
  <si>
    <t>Náplň na alkoholové bázi, intenzivní barva, kompatibilní s popisovačem Pilot V-Board Master, tekutý inkoust, na bílé tabule.</t>
  </si>
  <si>
    <t>Archivační krabice</t>
  </si>
  <si>
    <t>Rozměry 327 x 80 x 233 mm, barva hnědá, pevná konstrukce, snadno sestavitelné, určeno pro vertikální i horizontální archivaci, vyrobeno ze 100% recyklované vlnité lepenky s podílem spotřebitelského odpadu 85%.</t>
  </si>
  <si>
    <t>Otevřený archivační box, ruční lepenka min. 1000 g/m2. 
Dodávka v rozloženém stavu s návodem na jednoduché složení, rozměr cca 330 x 230 x 75 mm.</t>
  </si>
  <si>
    <t>Obálky bublinkové  B4 samolepicí, odtrhovací proužek, vzduchová ochranná vrstva, vhodné pro zasílání křehkých předmětů.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</si>
  <si>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</si>
  <si>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Obálky bublinkové bílé - vnější rozměry 250x350 mm / vnitřní rozměry cca 220x340 mm</t>
  </si>
  <si>
    <r>
      <t xml:space="preserve">Blok v zářivých barvách - po 3 kusech žlutá, zelená, modrá, růžová.
Kvalitní kroužkový blok s pružnými deskami z polypropylenu obsahující pravítko a vnitřní kapsu pro uložení volných papírů. 
Dvojitá drátěná kroužková vazba usnadňuje přetáčení listů a zajišťuje dlouhou životnost bloku. 
Mikroperforace s vykrojením pro snazší odtržení listu. 
Děrovaný bílý papír se saténovým povrchem min. 80 listů, 80 g/m2. 
</t>
    </r>
    <r>
      <rPr>
        <b/>
        <sz val="11"/>
        <color rgb="FF000000"/>
        <rFont val="Calibri"/>
        <family val="2"/>
        <charset val="238"/>
      </rPr>
      <t>FSC certifikace.</t>
    </r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</si>
</sst>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7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5">
    <xf numFmtId="0" fontId="0" fillId="0" borderId="0" xfId="0"/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24" fillId="0" borderId="0" xfId="0" applyFont="1"/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/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vertical="center"/>
    </xf>
    <xf numFmtId="3" fontId="0" fillId="2" borderId="6" xfId="0" applyNumberFormat="1" applyFill="1" applyBorder="1" applyAlignment="1">
      <alignment horizontal="center" vertical="center" wrapText="1"/>
    </xf>
    <xf numFmtId="0" fontId="22" fillId="3" borderId="7" xfId="1" applyFont="1" applyFill="1" applyBorder="1" applyAlignment="1">
      <alignment horizontal="left" vertical="center" wrapText="1" indent="1"/>
    </xf>
    <xf numFmtId="3" fontId="0" fillId="3" borderId="7" xfId="0" applyNumberFormat="1" applyFill="1" applyBorder="1" applyAlignment="1">
      <alignment horizontal="center" vertical="center" wrapText="1"/>
    </xf>
    <xf numFmtId="0" fontId="20" fillId="3" borderId="7" xfId="1" applyFont="1" applyFill="1" applyBorder="1" applyAlignment="1">
      <alignment horizontal="center" vertical="center" wrapText="1"/>
    </xf>
    <xf numFmtId="0" fontId="20" fillId="3" borderId="7" xfId="5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16" fillId="3" borderId="7" xfId="0" applyNumberFormat="1" applyFont="1" applyFill="1" applyBorder="1" applyAlignment="1">
      <alignment horizontal="right" vertical="center" wrapText="1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 wrapText="1"/>
    </xf>
    <xf numFmtId="0" fontId="22" fillId="3" borderId="9" xfId="1" applyFont="1" applyFill="1" applyBorder="1" applyAlignment="1">
      <alignment horizontal="left" vertical="center" wrapText="1" indent="1"/>
    </xf>
    <xf numFmtId="3" fontId="0" fillId="3" borderId="9" xfId="0" applyNumberFormat="1" applyFill="1" applyBorder="1" applyAlignment="1">
      <alignment horizontal="center" vertical="center" wrapText="1"/>
    </xf>
    <xf numFmtId="0" fontId="20" fillId="3" borderId="9" xfId="1" applyFont="1" applyFill="1" applyBorder="1" applyAlignment="1">
      <alignment horizontal="center" vertical="center" wrapText="1"/>
    </xf>
    <xf numFmtId="0" fontId="20" fillId="3" borderId="9" xfId="5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16" fillId="3" borderId="9" xfId="0" applyNumberFormat="1" applyFont="1" applyFill="1" applyBorder="1" applyAlignment="1">
      <alignment horizontal="right" vertical="center" wrapText="1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22" fillId="3" borderId="9" xfId="1" applyFont="1" applyFill="1" applyBorder="1" applyAlignment="1">
      <alignment horizontal="center" vertical="center" wrapText="1"/>
    </xf>
    <xf numFmtId="0" fontId="22" fillId="3" borderId="9" xfId="5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22" fillId="3" borderId="15" xfId="1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20" fillId="3" borderId="15" xfId="1" applyFont="1" applyFill="1" applyBorder="1" applyAlignment="1">
      <alignment horizontal="center" vertical="center" wrapText="1"/>
    </xf>
    <xf numFmtId="0" fontId="20" fillId="3" borderId="15" xfId="5" applyFont="1" applyFill="1" applyBorder="1" applyAlignment="1">
      <alignment horizontal="left" vertical="center" wrapText="1" indent="1"/>
    </xf>
    <xf numFmtId="164" fontId="0" fillId="0" borderId="15" xfId="0" applyNumberFormat="1" applyBorder="1" applyAlignment="1">
      <alignment horizontal="right" vertical="center" indent="1"/>
    </xf>
    <xf numFmtId="164" fontId="16" fillId="3" borderId="15" xfId="0" applyNumberFormat="1" applyFont="1" applyFill="1" applyBorder="1" applyAlignment="1">
      <alignment horizontal="right" vertical="center" wrapText="1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22" fillId="3" borderId="19" xfId="1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20" fillId="3" borderId="19" xfId="1" applyFont="1" applyFill="1" applyBorder="1" applyAlignment="1">
      <alignment horizontal="center" vertical="center" wrapText="1"/>
    </xf>
    <xf numFmtId="0" fontId="20" fillId="3" borderId="19" xfId="5" applyFont="1" applyFill="1" applyBorder="1" applyAlignment="1">
      <alignment horizontal="left" vertical="center" wrapText="1" indent="1"/>
    </xf>
    <xf numFmtId="164" fontId="0" fillId="0" borderId="19" xfId="0" applyNumberFormat="1" applyBorder="1" applyAlignment="1">
      <alignment horizontal="right" vertical="center" indent="1"/>
    </xf>
    <xf numFmtId="164" fontId="16" fillId="3" borderId="19" xfId="0" applyNumberFormat="1" applyFont="1" applyFill="1" applyBorder="1" applyAlignment="1">
      <alignment horizontal="right" vertical="center" wrapText="1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22" fillId="3" borderId="14" xfId="1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20" fillId="3" borderId="14" xfId="1" applyFont="1" applyFill="1" applyBorder="1" applyAlignment="1">
      <alignment horizontal="center" vertical="center" wrapText="1"/>
    </xf>
    <xf numFmtId="0" fontId="20" fillId="3" borderId="14" xfId="5" applyFont="1" applyFill="1" applyBorder="1" applyAlignment="1">
      <alignment horizontal="left" vertical="center" wrapText="1" indent="1"/>
    </xf>
    <xf numFmtId="164" fontId="0" fillId="0" borderId="14" xfId="0" applyNumberFormat="1" applyBorder="1" applyAlignment="1">
      <alignment horizontal="right" vertical="center" indent="1"/>
    </xf>
    <xf numFmtId="164" fontId="16" fillId="3" borderId="14" xfId="0" applyNumberFormat="1" applyFont="1" applyFill="1" applyBorder="1" applyAlignment="1">
      <alignment horizontal="right" vertical="center" wrapText="1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22" fillId="3" borderId="21" xfId="1" applyFont="1" applyFill="1" applyBorder="1" applyAlignment="1">
      <alignment horizontal="left" vertical="center" wrapText="1" indent="1"/>
    </xf>
    <xf numFmtId="3" fontId="0" fillId="3" borderId="21" xfId="0" applyNumberFormat="1" applyFill="1" applyBorder="1" applyAlignment="1">
      <alignment horizontal="center" vertical="center" wrapText="1"/>
    </xf>
    <xf numFmtId="0" fontId="20" fillId="3" borderId="21" xfId="1" applyFont="1" applyFill="1" applyBorder="1" applyAlignment="1">
      <alignment horizontal="center" vertical="center" wrapText="1"/>
    </xf>
    <xf numFmtId="0" fontId="20" fillId="3" borderId="21" xfId="5" applyFont="1" applyFill="1" applyBorder="1" applyAlignment="1">
      <alignment horizontal="left" vertical="center" wrapText="1" indent="1"/>
    </xf>
    <xf numFmtId="164" fontId="0" fillId="0" borderId="21" xfId="0" applyNumberFormat="1" applyBorder="1" applyAlignment="1">
      <alignment horizontal="right" vertical="center" indent="1"/>
    </xf>
    <xf numFmtId="164" fontId="16" fillId="3" borderId="21" xfId="0" applyNumberFormat="1" applyFont="1" applyFill="1" applyBorder="1" applyAlignment="1">
      <alignment horizontal="right" vertical="center" wrapText="1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0" borderId="10" xfId="0" applyBorder="1"/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top" wrapText="1"/>
    </xf>
    <xf numFmtId="0" fontId="2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</cellXfs>
  <cellStyles count="8">
    <cellStyle name="normální" xfId="0" builtinId="0"/>
    <cellStyle name="normální 2" xfId="4"/>
    <cellStyle name="normální 3" xfId="1"/>
    <cellStyle name="normální 3 2" xfId="3"/>
    <cellStyle name="normální 3 2 2" xfId="5"/>
    <cellStyle name="normální 3 2 2 2" xfId="7"/>
    <cellStyle name="normální 3 4" xfId="6"/>
    <cellStyle name="Normální 4" xfId="2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S183"/>
  <sheetViews>
    <sheetView tabSelected="1" topLeftCell="A30" zoomScaleNormal="100" workbookViewId="0">
      <selection activeCell="I7" sqref="I7:I33"/>
    </sheetView>
  </sheetViews>
  <sheetFormatPr defaultColWidth="9.140625" defaultRowHeight="15"/>
  <cols>
    <col min="1" max="1" width="2.7109375" bestFit="1" customWidth="1"/>
    <col min="2" max="2" width="5.5703125" bestFit="1" customWidth="1"/>
    <col min="3" max="3" width="63.5703125" style="2" customWidth="1"/>
    <col min="4" max="4" width="12.42578125" style="99" customWidth="1"/>
    <col min="5" max="5" width="11.140625" style="1" customWidth="1"/>
    <col min="6" max="6" width="100.7109375" style="2" customWidth="1"/>
    <col min="7" max="7" width="15.140625" style="2" hidden="1" customWidth="1"/>
    <col min="8" max="8" width="24" customWidth="1"/>
    <col min="9" max="9" width="22.7109375" customWidth="1"/>
    <col min="10" max="10" width="20.5703125" bestFit="1" customWidth="1"/>
    <col min="11" max="11" width="19.5703125" bestFit="1" customWidth="1"/>
    <col min="12" max="12" width="23.5703125" bestFit="1" customWidth="1"/>
    <col min="13" max="13" width="28.28515625" hidden="1" customWidth="1"/>
    <col min="14" max="14" width="21" hidden="1" customWidth="1"/>
    <col min="15" max="15" width="32.140625" customWidth="1"/>
    <col min="16" max="16" width="41" customWidth="1"/>
    <col min="17" max="17" width="28.28515625" customWidth="1"/>
    <col min="18" max="18" width="11.5703125" hidden="1" customWidth="1"/>
    <col min="19" max="19" width="40.140625" style="4" customWidth="1"/>
  </cols>
  <sheetData>
    <row r="1" spans="1:19" ht="38.25" customHeight="1">
      <c r="B1" s="111" t="s">
        <v>27</v>
      </c>
      <c r="C1" s="112"/>
      <c r="D1" s="112"/>
      <c r="I1" s="3"/>
    </row>
    <row r="2" spans="1:19" ht="19.5" customHeight="1">
      <c r="C2"/>
      <c r="D2" s="5"/>
      <c r="E2" s="6"/>
      <c r="F2" s="7"/>
      <c r="G2" s="7"/>
      <c r="H2" s="7"/>
      <c r="I2" s="116"/>
      <c r="J2" s="116"/>
      <c r="K2" s="116"/>
      <c r="L2" s="116"/>
      <c r="M2" s="116"/>
      <c r="N2" s="116"/>
      <c r="O2" s="116"/>
      <c r="P2" s="116"/>
      <c r="Q2" s="116"/>
      <c r="R2" s="8"/>
      <c r="S2" s="9"/>
    </row>
    <row r="3" spans="1:19" ht="20.25" customHeight="1">
      <c r="B3" s="10"/>
      <c r="C3" s="11" t="s">
        <v>0</v>
      </c>
      <c r="D3" s="12"/>
      <c r="E3" s="12"/>
      <c r="F3" s="12"/>
      <c r="G3" s="13"/>
      <c r="H3" s="13"/>
      <c r="I3" s="116"/>
      <c r="J3" s="116"/>
      <c r="K3" s="116"/>
      <c r="L3" s="116"/>
      <c r="M3" s="116"/>
      <c r="N3" s="116"/>
      <c r="O3" s="116"/>
      <c r="P3" s="116"/>
      <c r="Q3" s="116"/>
    </row>
    <row r="4" spans="1:19" ht="20.100000000000001" customHeight="1" thickBot="1">
      <c r="B4" s="14"/>
      <c r="C4" s="15" t="s">
        <v>1</v>
      </c>
      <c r="D4" s="12"/>
      <c r="E4" s="12"/>
      <c r="F4" s="12"/>
      <c r="G4" s="7"/>
      <c r="H4" s="16"/>
      <c r="I4" s="16"/>
      <c r="K4" s="16"/>
      <c r="L4" s="16"/>
      <c r="M4" s="16"/>
      <c r="N4" s="16"/>
      <c r="O4" s="16"/>
      <c r="P4" s="16"/>
      <c r="Q4" s="16"/>
    </row>
    <row r="5" spans="1:19" ht="34.5" customHeight="1" thickBot="1">
      <c r="B5" s="17"/>
      <c r="C5" s="18"/>
      <c r="D5" s="19"/>
      <c r="E5" s="19"/>
      <c r="F5" s="7"/>
      <c r="G5" s="20"/>
      <c r="I5" s="21" t="s">
        <v>2</v>
      </c>
      <c r="S5" s="22"/>
    </row>
    <row r="6" spans="1:19" ht="69" customHeight="1" thickTop="1" thickBot="1">
      <c r="A6" s="23"/>
      <c r="B6" s="24" t="s">
        <v>3</v>
      </c>
      <c r="C6" s="25" t="s">
        <v>13</v>
      </c>
      <c r="D6" s="25" t="s">
        <v>4</v>
      </c>
      <c r="E6" s="25" t="s">
        <v>14</v>
      </c>
      <c r="F6" s="25" t="s">
        <v>15</v>
      </c>
      <c r="G6" s="25" t="s">
        <v>16</v>
      </c>
      <c r="H6" s="25" t="s">
        <v>5</v>
      </c>
      <c r="I6" s="26" t="s">
        <v>6</v>
      </c>
      <c r="J6" s="27" t="s">
        <v>7</v>
      </c>
      <c r="K6" s="27" t="s">
        <v>8</v>
      </c>
      <c r="L6" s="25" t="s">
        <v>17</v>
      </c>
      <c r="M6" s="25" t="s">
        <v>24</v>
      </c>
      <c r="N6" s="25" t="s">
        <v>18</v>
      </c>
      <c r="O6" s="27" t="s">
        <v>19</v>
      </c>
      <c r="P6" s="25" t="s">
        <v>20</v>
      </c>
      <c r="Q6" s="25" t="s">
        <v>21</v>
      </c>
      <c r="R6" s="25" t="s">
        <v>22</v>
      </c>
      <c r="S6" s="25" t="s">
        <v>23</v>
      </c>
    </row>
    <row r="7" spans="1:19" ht="39.75" customHeight="1" thickTop="1">
      <c r="A7" s="28"/>
      <c r="B7" s="29">
        <v>1</v>
      </c>
      <c r="C7" s="30" t="s">
        <v>67</v>
      </c>
      <c r="D7" s="31">
        <v>2</v>
      </c>
      <c r="E7" s="32" t="s">
        <v>28</v>
      </c>
      <c r="F7" s="33" t="s">
        <v>29</v>
      </c>
      <c r="G7" s="34">
        <f t="shared" ref="G7:G21" si="0">D7*H7</f>
        <v>80</v>
      </c>
      <c r="H7" s="35">
        <v>40</v>
      </c>
      <c r="I7" s="100">
        <v>40</v>
      </c>
      <c r="J7" s="36">
        <f t="shared" ref="J7:J21" si="1">D7*I7</f>
        <v>80</v>
      </c>
      <c r="K7" s="37" t="str">
        <f t="shared" ref="K7:K21" si="2">IF(ISNUMBER(I7), IF(I7&gt;H7,"NEVYHOVUJE","VYHOVUJE")," ")</f>
        <v>VYHOVUJE</v>
      </c>
      <c r="L7" s="126" t="s">
        <v>26</v>
      </c>
      <c r="M7" s="119"/>
      <c r="N7" s="119"/>
      <c r="O7" s="123" t="s">
        <v>57</v>
      </c>
      <c r="P7" s="123" t="s">
        <v>58</v>
      </c>
      <c r="Q7" s="134">
        <v>21</v>
      </c>
      <c r="R7" s="119"/>
      <c r="S7" s="133" t="s">
        <v>12</v>
      </c>
    </row>
    <row r="8" spans="1:19" ht="22.5" customHeight="1">
      <c r="A8" s="23"/>
      <c r="B8" s="38">
        <v>2</v>
      </c>
      <c r="C8" s="39" t="s">
        <v>30</v>
      </c>
      <c r="D8" s="40">
        <v>3</v>
      </c>
      <c r="E8" s="41" t="s">
        <v>31</v>
      </c>
      <c r="F8" s="42" t="s">
        <v>32</v>
      </c>
      <c r="G8" s="43">
        <f t="shared" si="0"/>
        <v>84</v>
      </c>
      <c r="H8" s="44">
        <v>28</v>
      </c>
      <c r="I8" s="101">
        <v>19</v>
      </c>
      <c r="J8" s="45">
        <f t="shared" si="1"/>
        <v>57</v>
      </c>
      <c r="K8" s="46" t="str">
        <f t="shared" si="2"/>
        <v>VYHOVUJE</v>
      </c>
      <c r="L8" s="127"/>
      <c r="M8" s="120"/>
      <c r="N8" s="120"/>
      <c r="O8" s="124"/>
      <c r="P8" s="124"/>
      <c r="Q8" s="132"/>
      <c r="R8" s="120"/>
      <c r="S8" s="131"/>
    </row>
    <row r="9" spans="1:19" ht="22.5" customHeight="1">
      <c r="A9" s="23"/>
      <c r="B9" s="38">
        <v>3</v>
      </c>
      <c r="C9" s="39" t="s">
        <v>33</v>
      </c>
      <c r="D9" s="40">
        <v>3</v>
      </c>
      <c r="E9" s="41" t="s">
        <v>31</v>
      </c>
      <c r="F9" s="42" t="s">
        <v>32</v>
      </c>
      <c r="G9" s="43">
        <f t="shared" si="0"/>
        <v>105</v>
      </c>
      <c r="H9" s="44">
        <v>35</v>
      </c>
      <c r="I9" s="101">
        <v>19</v>
      </c>
      <c r="J9" s="45">
        <f t="shared" si="1"/>
        <v>57</v>
      </c>
      <c r="K9" s="46" t="str">
        <f t="shared" si="2"/>
        <v>VYHOVUJE</v>
      </c>
      <c r="L9" s="127"/>
      <c r="M9" s="120"/>
      <c r="N9" s="120"/>
      <c r="O9" s="124"/>
      <c r="P9" s="124"/>
      <c r="Q9" s="132"/>
      <c r="R9" s="120"/>
      <c r="S9" s="131"/>
    </row>
    <row r="10" spans="1:19" ht="22.5" customHeight="1">
      <c r="A10" s="23"/>
      <c r="B10" s="38">
        <v>4</v>
      </c>
      <c r="C10" s="39" t="s">
        <v>34</v>
      </c>
      <c r="D10" s="40">
        <v>3</v>
      </c>
      <c r="E10" s="41" t="s">
        <v>31</v>
      </c>
      <c r="F10" s="42" t="s">
        <v>32</v>
      </c>
      <c r="G10" s="43">
        <f t="shared" si="0"/>
        <v>111</v>
      </c>
      <c r="H10" s="44">
        <v>37</v>
      </c>
      <c r="I10" s="101">
        <v>26</v>
      </c>
      <c r="J10" s="45">
        <f t="shared" si="1"/>
        <v>78</v>
      </c>
      <c r="K10" s="46" t="str">
        <f t="shared" si="2"/>
        <v>VYHOVUJE</v>
      </c>
      <c r="L10" s="127"/>
      <c r="M10" s="120"/>
      <c r="N10" s="120"/>
      <c r="O10" s="124"/>
      <c r="P10" s="124"/>
      <c r="Q10" s="132"/>
      <c r="R10" s="120"/>
      <c r="S10" s="131"/>
    </row>
    <row r="11" spans="1:19" ht="22.5" customHeight="1">
      <c r="A11" s="23"/>
      <c r="B11" s="38">
        <v>5</v>
      </c>
      <c r="C11" s="39" t="s">
        <v>68</v>
      </c>
      <c r="D11" s="40">
        <v>30</v>
      </c>
      <c r="E11" s="47" t="s">
        <v>31</v>
      </c>
      <c r="F11" s="48" t="s">
        <v>35</v>
      </c>
      <c r="G11" s="43">
        <f t="shared" si="0"/>
        <v>450</v>
      </c>
      <c r="H11" s="44">
        <v>15</v>
      </c>
      <c r="I11" s="101">
        <v>14.5</v>
      </c>
      <c r="J11" s="45">
        <f t="shared" si="1"/>
        <v>435</v>
      </c>
      <c r="K11" s="46" t="str">
        <f t="shared" si="2"/>
        <v>VYHOVUJE</v>
      </c>
      <c r="L11" s="127"/>
      <c r="M11" s="120"/>
      <c r="N11" s="120"/>
      <c r="O11" s="124"/>
      <c r="P11" s="124"/>
      <c r="Q11" s="132"/>
      <c r="R11" s="120"/>
      <c r="S11" s="131"/>
    </row>
    <row r="12" spans="1:19" ht="22.5" customHeight="1">
      <c r="A12" s="23"/>
      <c r="B12" s="38">
        <v>6</v>
      </c>
      <c r="C12" s="39" t="s">
        <v>69</v>
      </c>
      <c r="D12" s="40">
        <v>20</v>
      </c>
      <c r="E12" s="41" t="s">
        <v>31</v>
      </c>
      <c r="F12" s="42" t="s">
        <v>35</v>
      </c>
      <c r="G12" s="43">
        <f t="shared" si="0"/>
        <v>300</v>
      </c>
      <c r="H12" s="44">
        <v>15</v>
      </c>
      <c r="I12" s="101">
        <v>14.5</v>
      </c>
      <c r="J12" s="45">
        <f t="shared" si="1"/>
        <v>290</v>
      </c>
      <c r="K12" s="46" t="str">
        <f t="shared" si="2"/>
        <v>VYHOVUJE</v>
      </c>
      <c r="L12" s="127"/>
      <c r="M12" s="120"/>
      <c r="N12" s="120"/>
      <c r="O12" s="124"/>
      <c r="P12" s="124"/>
      <c r="Q12" s="132"/>
      <c r="R12" s="120"/>
      <c r="S12" s="131"/>
    </row>
    <row r="13" spans="1:19" ht="22.5" customHeight="1">
      <c r="A13" s="23"/>
      <c r="B13" s="38">
        <v>7</v>
      </c>
      <c r="C13" s="39" t="s">
        <v>70</v>
      </c>
      <c r="D13" s="40">
        <v>30</v>
      </c>
      <c r="E13" s="41" t="s">
        <v>31</v>
      </c>
      <c r="F13" s="42" t="s">
        <v>35</v>
      </c>
      <c r="G13" s="43">
        <f t="shared" si="0"/>
        <v>450</v>
      </c>
      <c r="H13" s="44">
        <v>15</v>
      </c>
      <c r="I13" s="101">
        <v>14.5</v>
      </c>
      <c r="J13" s="45">
        <f t="shared" si="1"/>
        <v>435</v>
      </c>
      <c r="K13" s="46" t="str">
        <f t="shared" si="2"/>
        <v>VYHOVUJE</v>
      </c>
      <c r="L13" s="127"/>
      <c r="M13" s="120"/>
      <c r="N13" s="120"/>
      <c r="O13" s="124"/>
      <c r="P13" s="124"/>
      <c r="Q13" s="132"/>
      <c r="R13" s="120"/>
      <c r="S13" s="131"/>
    </row>
    <row r="14" spans="1:19" ht="35.25" customHeight="1">
      <c r="A14" s="23"/>
      <c r="B14" s="38">
        <v>8</v>
      </c>
      <c r="C14" s="39" t="s">
        <v>71</v>
      </c>
      <c r="D14" s="40">
        <v>10</v>
      </c>
      <c r="E14" s="41" t="s">
        <v>31</v>
      </c>
      <c r="F14" s="42" t="s">
        <v>36</v>
      </c>
      <c r="G14" s="43">
        <f t="shared" si="0"/>
        <v>170</v>
      </c>
      <c r="H14" s="44">
        <v>17</v>
      </c>
      <c r="I14" s="101">
        <v>14.5</v>
      </c>
      <c r="J14" s="45">
        <f t="shared" si="1"/>
        <v>145</v>
      </c>
      <c r="K14" s="46" t="str">
        <f t="shared" si="2"/>
        <v>VYHOVUJE</v>
      </c>
      <c r="L14" s="127"/>
      <c r="M14" s="120"/>
      <c r="N14" s="120"/>
      <c r="O14" s="124"/>
      <c r="P14" s="124"/>
      <c r="Q14" s="132"/>
      <c r="R14" s="120"/>
      <c r="S14" s="131"/>
    </row>
    <row r="15" spans="1:19" ht="38.25" customHeight="1">
      <c r="A15" s="23"/>
      <c r="B15" s="38">
        <v>9</v>
      </c>
      <c r="C15" s="39" t="s">
        <v>37</v>
      </c>
      <c r="D15" s="40">
        <v>30</v>
      </c>
      <c r="E15" s="41" t="s">
        <v>38</v>
      </c>
      <c r="F15" s="42" t="s">
        <v>39</v>
      </c>
      <c r="G15" s="43">
        <f t="shared" si="0"/>
        <v>2100</v>
      </c>
      <c r="H15" s="44">
        <v>70</v>
      </c>
      <c r="I15" s="101">
        <v>55</v>
      </c>
      <c r="J15" s="45">
        <f t="shared" si="1"/>
        <v>1650</v>
      </c>
      <c r="K15" s="46" t="str">
        <f t="shared" si="2"/>
        <v>VYHOVUJE</v>
      </c>
      <c r="L15" s="127"/>
      <c r="M15" s="120"/>
      <c r="N15" s="120"/>
      <c r="O15" s="124"/>
      <c r="P15" s="124"/>
      <c r="Q15" s="132"/>
      <c r="R15" s="120"/>
      <c r="S15" s="131"/>
    </row>
    <row r="16" spans="1:19" ht="22.5" customHeight="1">
      <c r="A16" s="23"/>
      <c r="B16" s="38">
        <v>10</v>
      </c>
      <c r="C16" s="39" t="s">
        <v>40</v>
      </c>
      <c r="D16" s="40">
        <v>8</v>
      </c>
      <c r="E16" s="41" t="s">
        <v>31</v>
      </c>
      <c r="F16" s="42" t="s">
        <v>41</v>
      </c>
      <c r="G16" s="43">
        <f t="shared" si="0"/>
        <v>1080</v>
      </c>
      <c r="H16" s="44">
        <v>135</v>
      </c>
      <c r="I16" s="101">
        <v>135</v>
      </c>
      <c r="J16" s="45">
        <f t="shared" si="1"/>
        <v>1080</v>
      </c>
      <c r="K16" s="46" t="str">
        <f t="shared" si="2"/>
        <v>VYHOVUJE</v>
      </c>
      <c r="L16" s="127"/>
      <c r="M16" s="120"/>
      <c r="N16" s="120"/>
      <c r="O16" s="124"/>
      <c r="P16" s="124"/>
      <c r="Q16" s="132"/>
      <c r="R16" s="120"/>
      <c r="S16" s="131"/>
    </row>
    <row r="17" spans="1:19" ht="22.5" customHeight="1">
      <c r="A17" s="23"/>
      <c r="B17" s="38">
        <v>11</v>
      </c>
      <c r="C17" s="39" t="s">
        <v>42</v>
      </c>
      <c r="D17" s="40">
        <v>8</v>
      </c>
      <c r="E17" s="41" t="s">
        <v>31</v>
      </c>
      <c r="F17" s="42" t="s">
        <v>43</v>
      </c>
      <c r="G17" s="43">
        <f t="shared" si="0"/>
        <v>1200</v>
      </c>
      <c r="H17" s="44">
        <v>150</v>
      </c>
      <c r="I17" s="101">
        <v>129</v>
      </c>
      <c r="J17" s="45">
        <f t="shared" si="1"/>
        <v>1032</v>
      </c>
      <c r="K17" s="46" t="str">
        <f t="shared" si="2"/>
        <v>VYHOVUJE</v>
      </c>
      <c r="L17" s="127"/>
      <c r="M17" s="120"/>
      <c r="N17" s="120"/>
      <c r="O17" s="124"/>
      <c r="P17" s="124"/>
      <c r="Q17" s="132"/>
      <c r="R17" s="120"/>
      <c r="S17" s="131"/>
    </row>
    <row r="18" spans="1:19" ht="22.5" customHeight="1">
      <c r="A18" s="23"/>
      <c r="B18" s="38">
        <v>12</v>
      </c>
      <c r="C18" s="39" t="s">
        <v>44</v>
      </c>
      <c r="D18" s="40">
        <v>1</v>
      </c>
      <c r="E18" s="41" t="s">
        <v>28</v>
      </c>
      <c r="F18" s="42" t="s">
        <v>45</v>
      </c>
      <c r="G18" s="43">
        <f t="shared" si="0"/>
        <v>90</v>
      </c>
      <c r="H18" s="44">
        <v>90</v>
      </c>
      <c r="I18" s="101">
        <v>84</v>
      </c>
      <c r="J18" s="45">
        <f t="shared" si="1"/>
        <v>84</v>
      </c>
      <c r="K18" s="46" t="str">
        <f t="shared" si="2"/>
        <v>VYHOVUJE</v>
      </c>
      <c r="L18" s="127"/>
      <c r="M18" s="120"/>
      <c r="N18" s="120"/>
      <c r="O18" s="124"/>
      <c r="P18" s="124"/>
      <c r="Q18" s="132"/>
      <c r="R18" s="120"/>
      <c r="S18" s="131"/>
    </row>
    <row r="19" spans="1:19" ht="22.5" customHeight="1">
      <c r="A19" s="23"/>
      <c r="B19" s="38">
        <v>13</v>
      </c>
      <c r="C19" s="39" t="s">
        <v>46</v>
      </c>
      <c r="D19" s="40">
        <v>2</v>
      </c>
      <c r="E19" s="41" t="s">
        <v>38</v>
      </c>
      <c r="F19" s="42" t="s">
        <v>47</v>
      </c>
      <c r="G19" s="43">
        <f t="shared" si="0"/>
        <v>36</v>
      </c>
      <c r="H19" s="44">
        <v>18</v>
      </c>
      <c r="I19" s="101">
        <v>18</v>
      </c>
      <c r="J19" s="45">
        <f t="shared" si="1"/>
        <v>36</v>
      </c>
      <c r="K19" s="46" t="str">
        <f t="shared" si="2"/>
        <v>VYHOVUJE</v>
      </c>
      <c r="L19" s="127"/>
      <c r="M19" s="120"/>
      <c r="N19" s="120"/>
      <c r="O19" s="124"/>
      <c r="P19" s="124"/>
      <c r="Q19" s="132"/>
      <c r="R19" s="120"/>
      <c r="S19" s="131"/>
    </row>
    <row r="20" spans="1:19" ht="22.5" customHeight="1">
      <c r="A20" s="23"/>
      <c r="B20" s="38">
        <v>14</v>
      </c>
      <c r="C20" s="39" t="s">
        <v>72</v>
      </c>
      <c r="D20" s="40">
        <v>1</v>
      </c>
      <c r="E20" s="41" t="s">
        <v>31</v>
      </c>
      <c r="F20" s="42" t="s">
        <v>48</v>
      </c>
      <c r="G20" s="43">
        <f t="shared" si="0"/>
        <v>40</v>
      </c>
      <c r="H20" s="44">
        <v>40</v>
      </c>
      <c r="I20" s="101">
        <v>40</v>
      </c>
      <c r="J20" s="45">
        <f t="shared" si="1"/>
        <v>40</v>
      </c>
      <c r="K20" s="46" t="str">
        <f t="shared" si="2"/>
        <v>VYHOVUJE</v>
      </c>
      <c r="L20" s="127"/>
      <c r="M20" s="120"/>
      <c r="N20" s="120"/>
      <c r="O20" s="124"/>
      <c r="P20" s="124"/>
      <c r="Q20" s="132"/>
      <c r="R20" s="120"/>
      <c r="S20" s="131"/>
    </row>
    <row r="21" spans="1:19" ht="22.5" customHeight="1">
      <c r="A21" s="23"/>
      <c r="B21" s="38">
        <v>15</v>
      </c>
      <c r="C21" s="39" t="s">
        <v>75</v>
      </c>
      <c r="D21" s="40">
        <v>5</v>
      </c>
      <c r="E21" s="41" t="s">
        <v>31</v>
      </c>
      <c r="F21" s="42" t="s">
        <v>49</v>
      </c>
      <c r="G21" s="43">
        <f t="shared" si="0"/>
        <v>60</v>
      </c>
      <c r="H21" s="44">
        <v>12</v>
      </c>
      <c r="I21" s="101">
        <v>12</v>
      </c>
      <c r="J21" s="45">
        <f t="shared" si="1"/>
        <v>60</v>
      </c>
      <c r="K21" s="46" t="str">
        <f t="shared" si="2"/>
        <v>VYHOVUJE</v>
      </c>
      <c r="L21" s="127"/>
      <c r="M21" s="120"/>
      <c r="N21" s="120"/>
      <c r="O21" s="124"/>
      <c r="P21" s="124"/>
      <c r="Q21" s="132"/>
      <c r="R21" s="120"/>
      <c r="S21" s="131"/>
    </row>
    <row r="22" spans="1:19" ht="39.75" customHeight="1">
      <c r="A22" s="23"/>
      <c r="B22" s="38">
        <v>16</v>
      </c>
      <c r="C22" s="39" t="s">
        <v>73</v>
      </c>
      <c r="D22" s="40">
        <v>20</v>
      </c>
      <c r="E22" s="41" t="s">
        <v>31</v>
      </c>
      <c r="F22" s="42" t="s">
        <v>76</v>
      </c>
      <c r="G22" s="43">
        <f t="shared" ref="G22:G33" si="3">D22*H22</f>
        <v>360</v>
      </c>
      <c r="H22" s="44">
        <v>18</v>
      </c>
      <c r="I22" s="101">
        <v>18</v>
      </c>
      <c r="J22" s="45">
        <f t="shared" ref="J22:J26" si="4">D22*I22</f>
        <v>360</v>
      </c>
      <c r="K22" s="46" t="str">
        <f t="shared" ref="K22:K26" si="5">IF(ISNUMBER(I22), IF(I22&gt;H22,"NEVYHOVUJE","VYHOVUJE")," ")</f>
        <v>VYHOVUJE</v>
      </c>
      <c r="L22" s="127"/>
      <c r="M22" s="120"/>
      <c r="N22" s="120"/>
      <c r="O22" s="124"/>
      <c r="P22" s="124"/>
      <c r="Q22" s="132"/>
      <c r="R22" s="120"/>
      <c r="S22" s="131"/>
    </row>
    <row r="23" spans="1:19" ht="38.25" customHeight="1" thickBot="1">
      <c r="A23" s="23"/>
      <c r="B23" s="49">
        <v>17</v>
      </c>
      <c r="C23" s="50" t="s">
        <v>74</v>
      </c>
      <c r="D23" s="51">
        <v>20</v>
      </c>
      <c r="E23" s="52" t="s">
        <v>31</v>
      </c>
      <c r="F23" s="53" t="s">
        <v>76</v>
      </c>
      <c r="G23" s="54">
        <f t="shared" si="3"/>
        <v>360</v>
      </c>
      <c r="H23" s="55">
        <v>18</v>
      </c>
      <c r="I23" s="102">
        <v>18</v>
      </c>
      <c r="J23" s="56">
        <f t="shared" si="4"/>
        <v>360</v>
      </c>
      <c r="K23" s="57" t="str">
        <f t="shared" si="5"/>
        <v>VYHOVUJE</v>
      </c>
      <c r="L23" s="128"/>
      <c r="M23" s="121"/>
      <c r="N23" s="121"/>
      <c r="O23" s="125"/>
      <c r="P23" s="125"/>
      <c r="Q23" s="132"/>
      <c r="R23" s="120"/>
      <c r="S23" s="131"/>
    </row>
    <row r="24" spans="1:19" ht="60.75" thickBot="1">
      <c r="A24" s="23"/>
      <c r="B24" s="58">
        <v>18</v>
      </c>
      <c r="C24" s="59" t="s">
        <v>77</v>
      </c>
      <c r="D24" s="60">
        <v>300</v>
      </c>
      <c r="E24" s="61" t="s">
        <v>31</v>
      </c>
      <c r="F24" s="62" t="s">
        <v>78</v>
      </c>
      <c r="G24" s="63">
        <f t="shared" si="3"/>
        <v>10500</v>
      </c>
      <c r="H24" s="64">
        <v>35</v>
      </c>
      <c r="I24" s="103">
        <v>18</v>
      </c>
      <c r="J24" s="65">
        <f t="shared" si="4"/>
        <v>5400</v>
      </c>
      <c r="K24" s="66" t="str">
        <f t="shared" si="5"/>
        <v>VYHOVUJE</v>
      </c>
      <c r="L24" s="67" t="s">
        <v>26</v>
      </c>
      <c r="M24" s="68"/>
      <c r="N24" s="68"/>
      <c r="O24" s="67" t="s">
        <v>59</v>
      </c>
      <c r="P24" s="67" t="s">
        <v>60</v>
      </c>
      <c r="Q24" s="69">
        <v>21</v>
      </c>
      <c r="R24" s="68"/>
      <c r="S24" s="70" t="s">
        <v>12</v>
      </c>
    </row>
    <row r="25" spans="1:19" ht="37.5" customHeight="1">
      <c r="A25" s="23"/>
      <c r="B25" s="71">
        <v>19</v>
      </c>
      <c r="C25" s="72" t="s">
        <v>50</v>
      </c>
      <c r="D25" s="73">
        <v>10</v>
      </c>
      <c r="E25" s="74" t="s">
        <v>31</v>
      </c>
      <c r="F25" s="75" t="s">
        <v>79</v>
      </c>
      <c r="G25" s="76">
        <f t="shared" si="3"/>
        <v>240</v>
      </c>
      <c r="H25" s="77">
        <v>24</v>
      </c>
      <c r="I25" s="104">
        <v>24</v>
      </c>
      <c r="J25" s="78">
        <f t="shared" si="4"/>
        <v>240</v>
      </c>
      <c r="K25" s="79" t="str">
        <f t="shared" si="5"/>
        <v>VYHOVUJE</v>
      </c>
      <c r="L25" s="129" t="s">
        <v>26</v>
      </c>
      <c r="M25" s="122"/>
      <c r="N25" s="122"/>
      <c r="O25" s="117" t="s">
        <v>61</v>
      </c>
      <c r="P25" s="117" t="s">
        <v>62</v>
      </c>
      <c r="Q25" s="132">
        <v>21</v>
      </c>
      <c r="R25" s="122"/>
      <c r="S25" s="131" t="s">
        <v>12</v>
      </c>
    </row>
    <row r="26" spans="1:19" ht="39.75" customHeight="1">
      <c r="A26" s="23"/>
      <c r="B26" s="38">
        <v>20</v>
      </c>
      <c r="C26" s="39" t="s">
        <v>51</v>
      </c>
      <c r="D26" s="40">
        <v>5</v>
      </c>
      <c r="E26" s="41" t="s">
        <v>28</v>
      </c>
      <c r="F26" s="42" t="s">
        <v>52</v>
      </c>
      <c r="G26" s="43">
        <f t="shared" si="3"/>
        <v>400</v>
      </c>
      <c r="H26" s="44">
        <v>80</v>
      </c>
      <c r="I26" s="101">
        <v>80</v>
      </c>
      <c r="J26" s="45">
        <f t="shared" si="4"/>
        <v>400</v>
      </c>
      <c r="K26" s="46" t="str">
        <f t="shared" si="5"/>
        <v>VYHOVUJE</v>
      </c>
      <c r="L26" s="117"/>
      <c r="M26" s="120"/>
      <c r="N26" s="120"/>
      <c r="O26" s="118"/>
      <c r="P26" s="118"/>
      <c r="Q26" s="132"/>
      <c r="R26" s="120"/>
      <c r="S26" s="131"/>
    </row>
    <row r="27" spans="1:19" ht="133.5" customHeight="1">
      <c r="A27" s="23"/>
      <c r="B27" s="38">
        <v>21</v>
      </c>
      <c r="C27" s="39" t="s">
        <v>53</v>
      </c>
      <c r="D27" s="40">
        <v>100</v>
      </c>
      <c r="E27" s="41" t="s">
        <v>28</v>
      </c>
      <c r="F27" s="42" t="s">
        <v>81</v>
      </c>
      <c r="G27" s="43">
        <f t="shared" si="3"/>
        <v>15000</v>
      </c>
      <c r="H27" s="44">
        <v>150</v>
      </c>
      <c r="I27" s="101">
        <v>116</v>
      </c>
      <c r="J27" s="45">
        <f t="shared" ref="J27:J33" si="6">D27*I27</f>
        <v>11600</v>
      </c>
      <c r="K27" s="46" t="str">
        <f t="shared" ref="K27:K33" si="7">IF(ISNUMBER(I27), IF(I27&gt;H27,"NEVYHOVUJE","VYHOVUJE")," ")</f>
        <v>VYHOVUJE</v>
      </c>
      <c r="L27" s="117"/>
      <c r="M27" s="120"/>
      <c r="N27" s="120"/>
      <c r="O27" s="118"/>
      <c r="P27" s="118"/>
      <c r="Q27" s="132"/>
      <c r="R27" s="120"/>
      <c r="S27" s="131"/>
    </row>
    <row r="28" spans="1:19" ht="22.5" customHeight="1">
      <c r="A28" s="23"/>
      <c r="B28" s="38">
        <v>22</v>
      </c>
      <c r="C28" s="39" t="s">
        <v>30</v>
      </c>
      <c r="D28" s="40">
        <v>5</v>
      </c>
      <c r="E28" s="41" t="s">
        <v>31</v>
      </c>
      <c r="F28" s="42" t="s">
        <v>32</v>
      </c>
      <c r="G28" s="43">
        <f t="shared" si="3"/>
        <v>140</v>
      </c>
      <c r="H28" s="44">
        <v>28</v>
      </c>
      <c r="I28" s="101">
        <v>19</v>
      </c>
      <c r="J28" s="45">
        <f t="shared" si="6"/>
        <v>95</v>
      </c>
      <c r="K28" s="46" t="str">
        <f t="shared" si="7"/>
        <v>VYHOVUJE</v>
      </c>
      <c r="L28" s="117"/>
      <c r="M28" s="120"/>
      <c r="N28" s="120"/>
      <c r="O28" s="118"/>
      <c r="P28" s="118"/>
      <c r="Q28" s="132"/>
      <c r="R28" s="120"/>
      <c r="S28" s="131"/>
    </row>
    <row r="29" spans="1:19" ht="22.5" customHeight="1">
      <c r="A29" s="23"/>
      <c r="B29" s="38">
        <v>23</v>
      </c>
      <c r="C29" s="39" t="s">
        <v>33</v>
      </c>
      <c r="D29" s="40">
        <v>5</v>
      </c>
      <c r="E29" s="41" t="s">
        <v>31</v>
      </c>
      <c r="F29" s="42" t="s">
        <v>32</v>
      </c>
      <c r="G29" s="43">
        <f t="shared" si="3"/>
        <v>175</v>
      </c>
      <c r="H29" s="44">
        <v>35</v>
      </c>
      <c r="I29" s="101">
        <v>19</v>
      </c>
      <c r="J29" s="45">
        <f t="shared" si="6"/>
        <v>95</v>
      </c>
      <c r="K29" s="46" t="str">
        <f t="shared" si="7"/>
        <v>VYHOVUJE</v>
      </c>
      <c r="L29" s="117"/>
      <c r="M29" s="120"/>
      <c r="N29" s="120"/>
      <c r="O29" s="118"/>
      <c r="P29" s="118"/>
      <c r="Q29" s="132"/>
      <c r="R29" s="120"/>
      <c r="S29" s="131"/>
    </row>
    <row r="30" spans="1:19" ht="22.5" customHeight="1">
      <c r="A30" s="23"/>
      <c r="B30" s="38">
        <v>24</v>
      </c>
      <c r="C30" s="39" t="s">
        <v>34</v>
      </c>
      <c r="D30" s="40">
        <v>5</v>
      </c>
      <c r="E30" s="41" t="s">
        <v>31</v>
      </c>
      <c r="F30" s="42" t="s">
        <v>32</v>
      </c>
      <c r="G30" s="43">
        <f t="shared" si="3"/>
        <v>185</v>
      </c>
      <c r="H30" s="44">
        <v>37</v>
      </c>
      <c r="I30" s="101">
        <v>26</v>
      </c>
      <c r="J30" s="45">
        <f t="shared" si="6"/>
        <v>130</v>
      </c>
      <c r="K30" s="46" t="str">
        <f t="shared" si="7"/>
        <v>VYHOVUJE</v>
      </c>
      <c r="L30" s="117"/>
      <c r="M30" s="120"/>
      <c r="N30" s="120"/>
      <c r="O30" s="118"/>
      <c r="P30" s="118"/>
      <c r="Q30" s="132"/>
      <c r="R30" s="120"/>
      <c r="S30" s="131"/>
    </row>
    <row r="31" spans="1:19" ht="120.75" customHeight="1" thickBot="1">
      <c r="A31" s="23"/>
      <c r="B31" s="49">
        <v>25</v>
      </c>
      <c r="C31" s="50" t="s">
        <v>54</v>
      </c>
      <c r="D31" s="51">
        <v>12</v>
      </c>
      <c r="E31" s="52" t="s">
        <v>31</v>
      </c>
      <c r="F31" s="53" t="s">
        <v>83</v>
      </c>
      <c r="G31" s="54">
        <f t="shared" si="3"/>
        <v>4560</v>
      </c>
      <c r="H31" s="55">
        <v>380</v>
      </c>
      <c r="I31" s="102">
        <v>199</v>
      </c>
      <c r="J31" s="56">
        <f t="shared" si="6"/>
        <v>2388</v>
      </c>
      <c r="K31" s="57" t="str">
        <f t="shared" si="7"/>
        <v>VYHOVUJE</v>
      </c>
      <c r="L31" s="130"/>
      <c r="M31" s="121"/>
      <c r="N31" s="121"/>
      <c r="O31" s="118"/>
      <c r="P31" s="118"/>
      <c r="Q31" s="132"/>
      <c r="R31" s="121"/>
      <c r="S31" s="131"/>
    </row>
    <row r="32" spans="1:19" ht="93.75" customHeight="1" thickBot="1">
      <c r="A32" s="23"/>
      <c r="B32" s="58">
        <v>26</v>
      </c>
      <c r="C32" s="59" t="s">
        <v>55</v>
      </c>
      <c r="D32" s="60">
        <v>15</v>
      </c>
      <c r="E32" s="61" t="s">
        <v>31</v>
      </c>
      <c r="F32" s="62" t="s">
        <v>56</v>
      </c>
      <c r="G32" s="63">
        <f t="shared" si="3"/>
        <v>3750</v>
      </c>
      <c r="H32" s="64">
        <v>250</v>
      </c>
      <c r="I32" s="103">
        <v>250</v>
      </c>
      <c r="J32" s="65">
        <f t="shared" si="6"/>
        <v>3750</v>
      </c>
      <c r="K32" s="66" t="str">
        <f t="shared" si="7"/>
        <v>VYHOVUJE</v>
      </c>
      <c r="L32" s="67" t="s">
        <v>26</v>
      </c>
      <c r="M32" s="68"/>
      <c r="N32" s="68"/>
      <c r="O32" s="67" t="s">
        <v>63</v>
      </c>
      <c r="P32" s="67" t="s">
        <v>64</v>
      </c>
      <c r="Q32" s="69">
        <v>21</v>
      </c>
      <c r="R32" s="68"/>
      <c r="S32" s="70" t="s">
        <v>12</v>
      </c>
    </row>
    <row r="33" spans="1:19" ht="100.5" customHeight="1" thickBot="1">
      <c r="A33" s="23"/>
      <c r="B33" s="80">
        <v>27</v>
      </c>
      <c r="C33" s="81" t="s">
        <v>82</v>
      </c>
      <c r="D33" s="82">
        <v>200</v>
      </c>
      <c r="E33" s="83" t="s">
        <v>31</v>
      </c>
      <c r="F33" s="84" t="s">
        <v>80</v>
      </c>
      <c r="G33" s="85">
        <f t="shared" si="3"/>
        <v>1200</v>
      </c>
      <c r="H33" s="86">
        <v>6</v>
      </c>
      <c r="I33" s="105">
        <v>6</v>
      </c>
      <c r="J33" s="87">
        <f t="shared" si="6"/>
        <v>1200</v>
      </c>
      <c r="K33" s="88" t="str">
        <f t="shared" si="7"/>
        <v>VYHOVUJE</v>
      </c>
      <c r="L33" s="89" t="s">
        <v>26</v>
      </c>
      <c r="M33" s="90"/>
      <c r="N33" s="90"/>
      <c r="O33" s="89" t="s">
        <v>65</v>
      </c>
      <c r="P33" s="89" t="s">
        <v>66</v>
      </c>
      <c r="Q33" s="91">
        <v>21</v>
      </c>
      <c r="R33" s="90"/>
      <c r="S33" s="92" t="s">
        <v>12</v>
      </c>
    </row>
    <row r="34" spans="1:19" ht="16.5" thickTop="1" thickBot="1">
      <c r="C34"/>
      <c r="D34"/>
      <c r="E34"/>
      <c r="F34"/>
      <c r="G34"/>
      <c r="J34" s="93"/>
    </row>
    <row r="35" spans="1:19" ht="60.75" customHeight="1" thickTop="1" thickBot="1">
      <c r="B35" s="110" t="s">
        <v>9</v>
      </c>
      <c r="C35" s="110"/>
      <c r="D35" s="110"/>
      <c r="E35" s="110"/>
      <c r="F35" s="110"/>
      <c r="G35" s="94"/>
      <c r="H35" s="95" t="s">
        <v>10</v>
      </c>
      <c r="I35" s="113" t="s">
        <v>11</v>
      </c>
      <c r="J35" s="114"/>
      <c r="K35" s="115"/>
      <c r="R35" s="20"/>
      <c r="S35" s="96"/>
    </row>
    <row r="36" spans="1:19" ht="33" customHeight="1" thickTop="1" thickBot="1">
      <c r="B36" s="106" t="s">
        <v>25</v>
      </c>
      <c r="C36" s="106"/>
      <c r="D36" s="106"/>
      <c r="E36" s="106"/>
      <c r="F36" s="106"/>
      <c r="G36" s="97"/>
      <c r="H36" s="98">
        <f>SUM(G7:G33)</f>
        <v>43226</v>
      </c>
      <c r="I36" s="107">
        <f>SUM(J7:J33)</f>
        <v>31577</v>
      </c>
      <c r="J36" s="108"/>
      <c r="K36" s="109"/>
    </row>
    <row r="37" spans="1:19" ht="14.25" customHeight="1" thickTop="1"/>
    <row r="38" spans="1:19" ht="14.25" customHeight="1"/>
    <row r="39" spans="1:19" ht="14.25" customHeight="1"/>
    <row r="40" spans="1:19" ht="14.25" customHeight="1"/>
    <row r="41" spans="1:19" ht="14.25" customHeight="1"/>
    <row r="42" spans="1:19" ht="14.25" customHeight="1"/>
    <row r="43" spans="1:19" ht="14.25" customHeight="1"/>
    <row r="44" spans="1:19" ht="14.25" customHeight="1"/>
    <row r="45" spans="1:19" ht="14.25" customHeight="1"/>
    <row r="46" spans="1:19" ht="14.25" customHeight="1"/>
    <row r="47" spans="1:19" ht="14.25" customHeight="1"/>
    <row r="48" spans="1:19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</sheetData>
  <sheetProtection algorithmName="SHA-512" hashValue="5JgjyfJYjmHr6QCNFrDnrl8lXpcki4cq7fHfHgSnHcxzUQ4Xen9vqv80EkzbU40S9vm0QQKTq89vqOzp9qrEQQ==" saltValue="wMquVIy227Fd11wOR1S+aA==" spinCount="100000" sheet="1" objects="1" scenarios="1" selectLockedCells="1"/>
  <mergeCells count="22">
    <mergeCell ref="S25:S31"/>
    <mergeCell ref="Q25:Q31"/>
    <mergeCell ref="P25:P31"/>
    <mergeCell ref="R25:R31"/>
    <mergeCell ref="S7:S23"/>
    <mergeCell ref="R7:R23"/>
    <mergeCell ref="Q7:Q23"/>
    <mergeCell ref="B36:F36"/>
    <mergeCell ref="I36:K36"/>
    <mergeCell ref="B35:F35"/>
    <mergeCell ref="B1:D1"/>
    <mergeCell ref="I35:K35"/>
    <mergeCell ref="I2:Q3"/>
    <mergeCell ref="O25:O31"/>
    <mergeCell ref="N7:N23"/>
    <mergeCell ref="N25:N31"/>
    <mergeCell ref="M7:M23"/>
    <mergeCell ref="M25:M31"/>
    <mergeCell ref="O7:O23"/>
    <mergeCell ref="P7:P23"/>
    <mergeCell ref="L7:L23"/>
    <mergeCell ref="L25:L31"/>
  </mergeCells>
  <conditionalFormatting sqref="B7:B33">
    <cfRule type="containsBlanks" dxfId="7" priority="89">
      <formula>LEN(TRIM(B7))=0</formula>
    </cfRule>
  </conditionalFormatting>
  <conditionalFormatting sqref="B7:B33">
    <cfRule type="cellIs" dxfId="6" priority="83" operator="greaterThanOrEqual">
      <formula>1</formula>
    </cfRule>
  </conditionalFormatting>
  <conditionalFormatting sqref="K7:K33">
    <cfRule type="cellIs" dxfId="5" priority="80" operator="equal">
      <formula>"VYHOVUJE"</formula>
    </cfRule>
  </conditionalFormatting>
  <conditionalFormatting sqref="K7:K33">
    <cfRule type="cellIs" dxfId="4" priority="79" operator="equal">
      <formula>"NEVYHOVUJE"</formula>
    </cfRule>
  </conditionalFormatting>
  <conditionalFormatting sqref="I7:I33">
    <cfRule type="containsBlanks" dxfId="3" priority="50">
      <formula>LEN(TRIM(I7))=0</formula>
    </cfRule>
  </conditionalFormatting>
  <conditionalFormatting sqref="I7:I33">
    <cfRule type="notContainsBlanks" dxfId="2" priority="49">
      <formula>LEN(TRIM(I7))&gt;0</formula>
    </cfRule>
  </conditionalFormatting>
  <conditionalFormatting sqref="I7:I33">
    <cfRule type="notContainsBlanks" dxfId="1" priority="48">
      <formula>LEN(TRIM(I7))&gt;0</formula>
    </cfRule>
  </conditionalFormatting>
  <conditionalFormatting sqref="D7:D33">
    <cfRule type="containsBlanks" dxfId="0" priority="22">
      <formula>LEN(TRIM(D7))=0</formula>
    </cfRule>
  </conditionalFormatting>
  <dataValidations count="1">
    <dataValidation type="list" showInputMessage="1" showErrorMessage="1" sqref="E7:E33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techdraw1</cp:lastModifiedBy>
  <cp:revision>1</cp:revision>
  <cp:lastPrinted>2023-02-27T11:47:36Z</cp:lastPrinted>
  <dcterms:created xsi:type="dcterms:W3CDTF">2014-03-05T12:43:32Z</dcterms:created>
  <dcterms:modified xsi:type="dcterms:W3CDTF">2023-03-13T06:58:14Z</dcterms:modified>
</cp:coreProperties>
</file>